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10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P18" i="1"/>
  <c r="H18"/>
  <c r="L18"/>
  <c r="P6"/>
  <c r="P7"/>
  <c r="P8"/>
  <c r="P9"/>
  <c r="P10"/>
  <c r="P11"/>
  <c r="P12"/>
  <c r="P13"/>
  <c r="P14"/>
  <c r="P15"/>
  <c r="P16"/>
  <c r="P5"/>
  <c r="O5"/>
  <c r="O6"/>
  <c r="O7"/>
  <c r="O8"/>
  <c r="O9"/>
  <c r="O10"/>
  <c r="O11"/>
  <c r="O12"/>
  <c r="O13"/>
  <c r="O14"/>
  <c r="O15"/>
  <c r="O16"/>
  <c r="J18"/>
  <c r="I18"/>
  <c r="D18"/>
  <c r="E18"/>
  <c r="F18"/>
  <c r="G18"/>
  <c r="K18"/>
  <c r="M18"/>
  <c r="C18"/>
  <c r="O18" l="1"/>
  <c r="Q18"/>
</calcChain>
</file>

<file path=xl/sharedStrings.xml><?xml version="1.0" encoding="utf-8"?>
<sst xmlns="http://schemas.openxmlformats.org/spreadsheetml/2006/main" count="33" uniqueCount="32">
  <si>
    <t>№</t>
  </si>
  <si>
    <t xml:space="preserve">сынып саны </t>
  </si>
  <si>
    <t>ұл</t>
  </si>
  <si>
    <t>қыз</t>
  </si>
  <si>
    <t xml:space="preserve">келгені </t>
  </si>
  <si>
    <t xml:space="preserve">кеткені </t>
  </si>
  <si>
    <t xml:space="preserve">Бүгінгі оқушы саны </t>
  </si>
  <si>
    <t xml:space="preserve">Ұл       </t>
  </si>
  <si>
    <t xml:space="preserve">үздік </t>
  </si>
  <si>
    <t xml:space="preserve">жақсы </t>
  </si>
  <si>
    <t xml:space="preserve">орташа </t>
  </si>
  <si>
    <t xml:space="preserve">үлгрмейтін оқушы </t>
  </si>
  <si>
    <t>орта балы</t>
  </si>
  <si>
    <t>білім сапасы</t>
  </si>
  <si>
    <t>үлгерімі</t>
  </si>
  <si>
    <t>7А</t>
  </si>
  <si>
    <t>7Б</t>
  </si>
  <si>
    <t>8А</t>
  </si>
  <si>
    <t>8Б</t>
  </si>
  <si>
    <t>9Б</t>
  </si>
  <si>
    <t>10А</t>
  </si>
  <si>
    <t>11А</t>
  </si>
  <si>
    <t>11Б</t>
  </si>
  <si>
    <t>Барлығы</t>
  </si>
  <si>
    <t>7-11 сынып</t>
  </si>
  <si>
    <t>10Б</t>
  </si>
  <si>
    <t xml:space="preserve">І тоқсан басындағы оқушы саны </t>
  </si>
  <si>
    <t>Директор:                                        К.Алиев</t>
  </si>
  <si>
    <t>9 А</t>
  </si>
  <si>
    <t>9 Ә</t>
  </si>
  <si>
    <t>10Ә</t>
  </si>
  <si>
    <t xml:space="preserve">"Жетісай  ауданының мамандандырылған "Дарын"мектеп-интернаты" КММ-нің 7-11 сыныптарының                       2022-2023 оқу жылының І тоқсан  қорытындысы                   </t>
  </si>
</sst>
</file>

<file path=xl/styles.xml><?xml version="1.0" encoding="utf-8"?>
<styleSheet xmlns="http://schemas.openxmlformats.org/spreadsheetml/2006/main">
  <numFmts count="2">
    <numFmt numFmtId="164" formatCode="0000"/>
    <numFmt numFmtId="165" formatCode="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3">
    <xf numFmtId="0" fontId="0" fillId="0" borderId="0" xfId="0"/>
    <xf numFmtId="164" fontId="3" fillId="0" borderId="2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textRotation="90" wrapText="1"/>
    </xf>
    <xf numFmtId="0" fontId="3" fillId="0" borderId="4" xfId="0" applyFont="1" applyBorder="1" applyAlignment="1">
      <alignment vertical="center" textRotation="90" wrapText="1"/>
    </xf>
    <xf numFmtId="0" fontId="3" fillId="0" borderId="2" xfId="0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9" fontId="2" fillId="2" borderId="2" xfId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wrapText="1"/>
    </xf>
    <xf numFmtId="0" fontId="7" fillId="0" borderId="2" xfId="0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W20"/>
  <sheetViews>
    <sheetView tabSelected="1" topLeftCell="A7" workbookViewId="0">
      <selection activeCell="J7" sqref="J7"/>
    </sheetView>
  </sheetViews>
  <sheetFormatPr defaultRowHeight="14.5"/>
  <cols>
    <col min="1" max="1" width="5.1796875" customWidth="1"/>
    <col min="2" max="2" width="7.90625" customWidth="1"/>
    <col min="4" max="4" width="7.08984375" customWidth="1"/>
    <col min="5" max="5" width="7.1796875" customWidth="1"/>
    <col min="6" max="6" width="8.54296875" customWidth="1"/>
    <col min="9" max="9" width="6" customWidth="1"/>
    <col min="10" max="10" width="5.81640625" customWidth="1"/>
    <col min="11" max="12" width="6.7265625" customWidth="1"/>
    <col min="13" max="13" width="7.08984375" customWidth="1"/>
    <col min="15" max="15" width="7.36328125" customWidth="1"/>
    <col min="16" max="16" width="9.90625" customWidth="1"/>
  </cols>
  <sheetData>
    <row r="2" spans="1:23" s="13" customFormat="1" ht="55" customHeight="1">
      <c r="A2" s="20" t="s">
        <v>31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14"/>
      <c r="S2" s="14"/>
      <c r="T2" s="14"/>
      <c r="U2" s="14"/>
      <c r="V2" s="14"/>
      <c r="W2" s="14"/>
    </row>
    <row r="3" spans="1:23" ht="15.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23" ht="90">
      <c r="A4" s="1" t="s">
        <v>0</v>
      </c>
      <c r="B4" s="1" t="s">
        <v>1</v>
      </c>
      <c r="C4" s="1" t="s">
        <v>26</v>
      </c>
      <c r="D4" s="1" t="s">
        <v>2</v>
      </c>
      <c r="E4" s="1" t="s">
        <v>3</v>
      </c>
      <c r="F4" s="1" t="s">
        <v>4</v>
      </c>
      <c r="G4" s="1" t="s">
        <v>5</v>
      </c>
      <c r="H4" s="2" t="s">
        <v>6</v>
      </c>
      <c r="I4" s="3" t="s">
        <v>7</v>
      </c>
      <c r="J4" s="4" t="s">
        <v>3</v>
      </c>
      <c r="K4" s="5" t="s">
        <v>8</v>
      </c>
      <c r="L4" s="5" t="s">
        <v>9</v>
      </c>
      <c r="M4" s="5" t="s">
        <v>10</v>
      </c>
      <c r="N4" s="5" t="s">
        <v>11</v>
      </c>
      <c r="O4" s="5" t="s">
        <v>12</v>
      </c>
      <c r="P4" s="5" t="s">
        <v>13</v>
      </c>
      <c r="Q4" s="5" t="s">
        <v>14</v>
      </c>
    </row>
    <row r="5" spans="1:23" ht="18">
      <c r="A5" s="6">
        <v>1</v>
      </c>
      <c r="B5" s="6" t="s">
        <v>15</v>
      </c>
      <c r="C5" s="9">
        <v>25</v>
      </c>
      <c r="D5" s="6">
        <v>15</v>
      </c>
      <c r="E5" s="6">
        <v>10</v>
      </c>
      <c r="F5" s="6"/>
      <c r="G5" s="6">
        <v>1</v>
      </c>
      <c r="H5" s="15">
        <v>24</v>
      </c>
      <c r="I5" s="22">
        <v>15</v>
      </c>
      <c r="J5" s="22">
        <v>12</v>
      </c>
      <c r="K5" s="6">
        <v>6</v>
      </c>
      <c r="L5" s="6">
        <v>14</v>
      </c>
      <c r="M5" s="6">
        <v>4</v>
      </c>
      <c r="N5" s="6"/>
      <c r="O5" s="10">
        <f>(K5*5+L5*4+M5*3)/H5</f>
        <v>4.083333333333333</v>
      </c>
      <c r="P5" s="16">
        <f>(K5+L5)/H5*100</f>
        <v>83.333333333333343</v>
      </c>
      <c r="Q5" s="6">
        <v>100</v>
      </c>
    </row>
    <row r="6" spans="1:23" ht="18">
      <c r="A6" s="6">
        <v>2</v>
      </c>
      <c r="B6" s="6" t="s">
        <v>16</v>
      </c>
      <c r="C6" s="9">
        <v>26</v>
      </c>
      <c r="D6" s="6">
        <v>17</v>
      </c>
      <c r="E6" s="6">
        <v>9</v>
      </c>
      <c r="F6" s="6"/>
      <c r="G6" s="6"/>
      <c r="H6" s="9">
        <v>26</v>
      </c>
      <c r="I6" s="6">
        <v>17</v>
      </c>
      <c r="J6" s="6">
        <v>9</v>
      </c>
      <c r="K6" s="6">
        <v>5</v>
      </c>
      <c r="L6" s="6">
        <v>15</v>
      </c>
      <c r="M6" s="6">
        <v>6</v>
      </c>
      <c r="N6" s="6"/>
      <c r="O6" s="10">
        <f>(K6*5+L6*4+M6*3)/H6</f>
        <v>3.9615384615384617</v>
      </c>
      <c r="P6" s="16">
        <f t="shared" ref="P6:P16" si="0">(K6+L6)/H6*100</f>
        <v>76.923076923076934</v>
      </c>
      <c r="Q6" s="6">
        <v>100</v>
      </c>
    </row>
    <row r="7" spans="1:23" ht="18">
      <c r="A7" s="6">
        <v>3</v>
      </c>
      <c r="B7" s="6" t="s">
        <v>17</v>
      </c>
      <c r="C7" s="9">
        <v>27</v>
      </c>
      <c r="D7" s="6">
        <v>13</v>
      </c>
      <c r="E7" s="6">
        <v>14</v>
      </c>
      <c r="F7" s="6">
        <v>1</v>
      </c>
      <c r="G7" s="6"/>
      <c r="H7" s="15">
        <v>28</v>
      </c>
      <c r="I7" s="6">
        <v>14</v>
      </c>
      <c r="J7" s="6">
        <v>14</v>
      </c>
      <c r="K7" s="6">
        <v>11</v>
      </c>
      <c r="L7" s="6">
        <v>11</v>
      </c>
      <c r="M7" s="6">
        <v>6</v>
      </c>
      <c r="N7" s="6"/>
      <c r="O7" s="10">
        <f t="shared" ref="O7:O16" si="1">(K7*5+L7*4+M7*3)/H7</f>
        <v>4.1785714285714288</v>
      </c>
      <c r="P7" s="16">
        <f t="shared" si="0"/>
        <v>78.571428571428569</v>
      </c>
      <c r="Q7" s="6">
        <v>100</v>
      </c>
    </row>
    <row r="8" spans="1:23" ht="18">
      <c r="A8" s="6">
        <v>4</v>
      </c>
      <c r="B8" s="6" t="s">
        <v>18</v>
      </c>
      <c r="C8" s="9">
        <v>27</v>
      </c>
      <c r="D8" s="6">
        <v>12</v>
      </c>
      <c r="E8" s="6">
        <v>15</v>
      </c>
      <c r="F8" s="6"/>
      <c r="G8" s="6"/>
      <c r="H8" s="9">
        <v>27</v>
      </c>
      <c r="I8" s="6">
        <v>12</v>
      </c>
      <c r="J8" s="6">
        <v>15</v>
      </c>
      <c r="K8" s="6">
        <v>12</v>
      </c>
      <c r="L8" s="6">
        <v>13</v>
      </c>
      <c r="M8" s="6">
        <v>2</v>
      </c>
      <c r="N8" s="6"/>
      <c r="O8" s="10">
        <f t="shared" si="1"/>
        <v>4.3703703703703702</v>
      </c>
      <c r="P8" s="16">
        <f t="shared" si="0"/>
        <v>92.592592592592595</v>
      </c>
      <c r="Q8" s="6">
        <v>100</v>
      </c>
    </row>
    <row r="9" spans="1:23" ht="18">
      <c r="A9" s="6">
        <v>5</v>
      </c>
      <c r="B9" s="6" t="s">
        <v>28</v>
      </c>
      <c r="C9" s="9">
        <v>26</v>
      </c>
      <c r="D9" s="6">
        <v>15</v>
      </c>
      <c r="E9" s="6">
        <v>11</v>
      </c>
      <c r="F9" s="6"/>
      <c r="G9" s="6"/>
      <c r="H9" s="15">
        <v>26</v>
      </c>
      <c r="I9" s="6">
        <v>15</v>
      </c>
      <c r="J9" s="6">
        <v>10</v>
      </c>
      <c r="K9" s="6">
        <v>6</v>
      </c>
      <c r="L9" s="6">
        <v>11</v>
      </c>
      <c r="M9" s="6">
        <v>8</v>
      </c>
      <c r="N9" s="6"/>
      <c r="O9" s="10">
        <f t="shared" si="1"/>
        <v>3.7692307692307692</v>
      </c>
      <c r="P9" s="16">
        <f t="shared" si="0"/>
        <v>65.384615384615387</v>
      </c>
      <c r="Q9" s="6">
        <v>100</v>
      </c>
    </row>
    <row r="10" spans="1:23" ht="18">
      <c r="A10" s="6">
        <v>6</v>
      </c>
      <c r="B10" s="6" t="s">
        <v>29</v>
      </c>
      <c r="C10" s="9">
        <v>28</v>
      </c>
      <c r="D10" s="6">
        <v>16</v>
      </c>
      <c r="E10" s="6">
        <v>12</v>
      </c>
      <c r="F10" s="6"/>
      <c r="G10" s="6"/>
      <c r="H10" s="9">
        <v>28</v>
      </c>
      <c r="I10" s="6">
        <v>16</v>
      </c>
      <c r="J10" s="6">
        <v>12</v>
      </c>
      <c r="K10" s="6">
        <v>7</v>
      </c>
      <c r="L10" s="6">
        <v>15</v>
      </c>
      <c r="M10" s="6">
        <v>6</v>
      </c>
      <c r="N10" s="6"/>
      <c r="O10" s="10">
        <f t="shared" si="1"/>
        <v>4.0357142857142856</v>
      </c>
      <c r="P10" s="16">
        <f t="shared" si="0"/>
        <v>78.571428571428569</v>
      </c>
      <c r="Q10" s="6">
        <v>100</v>
      </c>
    </row>
    <row r="11" spans="1:23" ht="18">
      <c r="A11" s="6">
        <v>7</v>
      </c>
      <c r="B11" s="6" t="s">
        <v>19</v>
      </c>
      <c r="C11" s="9">
        <v>27</v>
      </c>
      <c r="D11" s="6">
        <v>17</v>
      </c>
      <c r="E11" s="6">
        <v>10</v>
      </c>
      <c r="F11" s="6"/>
      <c r="G11" s="6"/>
      <c r="H11" s="15">
        <v>27</v>
      </c>
      <c r="I11" s="6">
        <v>16</v>
      </c>
      <c r="J11" s="6">
        <v>12</v>
      </c>
      <c r="K11" s="6">
        <v>8</v>
      </c>
      <c r="L11" s="6">
        <v>9</v>
      </c>
      <c r="M11" s="6">
        <v>11</v>
      </c>
      <c r="N11" s="6"/>
      <c r="O11" s="10">
        <f t="shared" si="1"/>
        <v>4.0370370370370372</v>
      </c>
      <c r="P11" s="16">
        <f t="shared" si="0"/>
        <v>62.962962962962962</v>
      </c>
      <c r="Q11" s="6">
        <v>100</v>
      </c>
    </row>
    <row r="12" spans="1:23" ht="18">
      <c r="A12" s="6">
        <v>8</v>
      </c>
      <c r="B12" s="6" t="s">
        <v>20</v>
      </c>
      <c r="C12" s="9">
        <v>27</v>
      </c>
      <c r="D12" s="6">
        <v>14</v>
      </c>
      <c r="E12" s="6">
        <v>13</v>
      </c>
      <c r="F12" s="6"/>
      <c r="G12" s="6"/>
      <c r="H12" s="9">
        <v>27</v>
      </c>
      <c r="I12" s="6">
        <v>14</v>
      </c>
      <c r="J12" s="6">
        <v>13</v>
      </c>
      <c r="K12" s="6">
        <v>11</v>
      </c>
      <c r="L12" s="6">
        <v>12</v>
      </c>
      <c r="M12" s="6">
        <v>4</v>
      </c>
      <c r="N12" s="6"/>
      <c r="O12" s="10">
        <f t="shared" si="1"/>
        <v>4.2592592592592595</v>
      </c>
      <c r="P12" s="16">
        <f t="shared" si="0"/>
        <v>85.18518518518519</v>
      </c>
      <c r="Q12" s="6">
        <v>100</v>
      </c>
    </row>
    <row r="13" spans="1:23" ht="18">
      <c r="A13" s="6">
        <v>9</v>
      </c>
      <c r="B13" s="6" t="s">
        <v>30</v>
      </c>
      <c r="C13" s="9">
        <v>23</v>
      </c>
      <c r="D13" s="6">
        <v>10</v>
      </c>
      <c r="E13" s="6">
        <v>13</v>
      </c>
      <c r="F13" s="6"/>
      <c r="G13" s="6">
        <v>1</v>
      </c>
      <c r="H13" s="9">
        <v>22</v>
      </c>
      <c r="I13" s="6">
        <v>9</v>
      </c>
      <c r="J13" s="6">
        <v>13</v>
      </c>
      <c r="K13" s="6">
        <v>10</v>
      </c>
      <c r="L13" s="6">
        <v>7</v>
      </c>
      <c r="M13" s="6">
        <v>5</v>
      </c>
      <c r="N13" s="6"/>
      <c r="O13" s="10">
        <f t="shared" si="1"/>
        <v>4.2272727272727275</v>
      </c>
      <c r="P13" s="16">
        <f t="shared" si="0"/>
        <v>77.272727272727266</v>
      </c>
      <c r="Q13" s="6">
        <v>100</v>
      </c>
    </row>
    <row r="14" spans="1:23" ht="18">
      <c r="A14" s="6">
        <v>10</v>
      </c>
      <c r="B14" s="6" t="s">
        <v>25</v>
      </c>
      <c r="C14" s="9">
        <v>25</v>
      </c>
      <c r="D14" s="6">
        <v>10</v>
      </c>
      <c r="E14" s="6">
        <v>15</v>
      </c>
      <c r="F14" s="6"/>
      <c r="G14" s="6"/>
      <c r="H14" s="9">
        <v>25</v>
      </c>
      <c r="I14" s="6">
        <v>10</v>
      </c>
      <c r="J14" s="6">
        <v>15</v>
      </c>
      <c r="K14" s="6">
        <v>7</v>
      </c>
      <c r="L14" s="6">
        <v>17</v>
      </c>
      <c r="M14" s="6">
        <v>1</v>
      </c>
      <c r="N14" s="6"/>
      <c r="O14" s="10">
        <f t="shared" si="1"/>
        <v>4.24</v>
      </c>
      <c r="P14" s="16">
        <f t="shared" si="0"/>
        <v>96</v>
      </c>
      <c r="Q14" s="6">
        <v>100</v>
      </c>
    </row>
    <row r="15" spans="1:23" ht="18">
      <c r="A15" s="6">
        <v>11</v>
      </c>
      <c r="B15" s="6" t="s">
        <v>21</v>
      </c>
      <c r="C15" s="9">
        <v>27</v>
      </c>
      <c r="D15" s="6">
        <v>13</v>
      </c>
      <c r="E15" s="6">
        <v>14</v>
      </c>
      <c r="F15" s="6"/>
      <c r="G15" s="6"/>
      <c r="H15" s="9">
        <v>27</v>
      </c>
      <c r="I15" s="6">
        <v>13</v>
      </c>
      <c r="J15" s="6">
        <v>14</v>
      </c>
      <c r="K15" s="6">
        <v>12</v>
      </c>
      <c r="L15" s="6">
        <v>13</v>
      </c>
      <c r="M15" s="6">
        <v>2</v>
      </c>
      <c r="N15" s="6"/>
      <c r="O15" s="10">
        <f t="shared" si="1"/>
        <v>4.3703703703703702</v>
      </c>
      <c r="P15" s="16">
        <f t="shared" si="0"/>
        <v>92.592592592592595</v>
      </c>
      <c r="Q15" s="6">
        <v>100</v>
      </c>
    </row>
    <row r="16" spans="1:23" ht="18">
      <c r="A16" s="6">
        <v>12</v>
      </c>
      <c r="B16" s="6" t="s">
        <v>22</v>
      </c>
      <c r="C16" s="9">
        <v>27</v>
      </c>
      <c r="D16" s="6">
        <v>13</v>
      </c>
      <c r="E16" s="6">
        <v>14</v>
      </c>
      <c r="F16" s="6"/>
      <c r="G16" s="6"/>
      <c r="H16" s="9">
        <v>27</v>
      </c>
      <c r="I16" s="6">
        <v>13</v>
      </c>
      <c r="J16" s="6">
        <v>14</v>
      </c>
      <c r="K16" s="6">
        <v>7</v>
      </c>
      <c r="L16" s="6">
        <v>16</v>
      </c>
      <c r="M16" s="6">
        <v>4</v>
      </c>
      <c r="N16" s="6"/>
      <c r="O16" s="10">
        <f t="shared" si="1"/>
        <v>4.1111111111111107</v>
      </c>
      <c r="P16" s="16">
        <f t="shared" si="0"/>
        <v>85.18518518518519</v>
      </c>
      <c r="Q16" s="6">
        <v>100</v>
      </c>
    </row>
    <row r="17" spans="1:17" ht="35">
      <c r="A17" s="6"/>
      <c r="B17" s="7" t="s">
        <v>23</v>
      </c>
      <c r="C17" s="8"/>
      <c r="D17" s="8"/>
      <c r="E17" s="8"/>
      <c r="F17" s="9"/>
      <c r="G17" s="9"/>
      <c r="H17" s="9"/>
      <c r="I17" s="9"/>
      <c r="J17" s="9"/>
      <c r="K17" s="9"/>
      <c r="L17" s="9"/>
      <c r="M17" s="9"/>
      <c r="N17" s="9"/>
      <c r="O17" s="10"/>
      <c r="P17" s="11"/>
      <c r="Q17" s="6"/>
    </row>
    <row r="18" spans="1:17" ht="17.5">
      <c r="A18" s="18" t="s">
        <v>24</v>
      </c>
      <c r="B18" s="19"/>
      <c r="C18" s="12">
        <f>SUM(C5:C17)</f>
        <v>315</v>
      </c>
      <c r="D18" s="12">
        <f t="shared" ref="D18:M18" si="2">SUM(D5:D17)</f>
        <v>165</v>
      </c>
      <c r="E18" s="12">
        <f t="shared" si="2"/>
        <v>150</v>
      </c>
      <c r="F18" s="12">
        <f t="shared" si="2"/>
        <v>1</v>
      </c>
      <c r="G18" s="12">
        <f t="shared" si="2"/>
        <v>2</v>
      </c>
      <c r="H18" s="12">
        <f>SUM(H5:H17)</f>
        <v>314</v>
      </c>
      <c r="I18" s="12">
        <f>SUM(I5:I17)</f>
        <v>164</v>
      </c>
      <c r="J18" s="12">
        <f>SUM(J5:J17)</f>
        <v>153</v>
      </c>
      <c r="K18" s="12">
        <f t="shared" si="2"/>
        <v>102</v>
      </c>
      <c r="L18" s="12">
        <f>SUM(L5:L17)</f>
        <v>153</v>
      </c>
      <c r="M18" s="12">
        <f t="shared" si="2"/>
        <v>59</v>
      </c>
      <c r="N18" s="12"/>
      <c r="O18" s="10">
        <f>(K18*5+L18*4+M18*3)/H18</f>
        <v>4.1369426751592355</v>
      </c>
      <c r="P18" s="11">
        <f>(K18+L18)/H18</f>
        <v>0.81210191082802552</v>
      </c>
      <c r="Q18" s="11">
        <f>(L18+M18+K18)/H18</f>
        <v>1</v>
      </c>
    </row>
    <row r="20" spans="1:17">
      <c r="B20" s="21" t="s">
        <v>27</v>
      </c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</row>
  </sheetData>
  <mergeCells count="4">
    <mergeCell ref="A3:Q3"/>
    <mergeCell ref="A18:B18"/>
    <mergeCell ref="A2:Q2"/>
    <mergeCell ref="B20:P20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2022-11-11T10:58:52Z</dcterms:modified>
</cp:coreProperties>
</file>